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ionalmanagement\11 Öffentlichkeitsarbeit\02 Webseite\05 Inhalte Webseite\Draft Anlagen\"/>
    </mc:Choice>
  </mc:AlternateContent>
  <bookViews>
    <workbookView xWindow="0" yWindow="0" windowWidth="19200" windowHeight="6936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H38" i="1" l="1"/>
  <c r="F38" i="1"/>
  <c r="D36" i="1"/>
  <c r="D38" i="1" s="1"/>
  <c r="E38" i="1"/>
  <c r="E33" i="1"/>
  <c r="H29" i="1"/>
  <c r="E34" i="1"/>
  <c r="D34" i="1"/>
  <c r="D33" i="1"/>
  <c r="D30" i="1"/>
  <c r="D29" i="1"/>
  <c r="E30" i="1" l="1"/>
  <c r="H30" i="1" s="1"/>
  <c r="E29" i="1"/>
  <c r="G36" i="1" l="1"/>
  <c r="G38" i="1" s="1"/>
  <c r="H35" i="1"/>
  <c r="H34" i="1"/>
  <c r="H33" i="1"/>
  <c r="H32" i="1"/>
  <c r="H31" i="1"/>
  <c r="I13" i="1" l="1"/>
  <c r="I14" i="1" s="1"/>
  <c r="F36" i="1" l="1"/>
  <c r="E36" i="1"/>
  <c r="H36" i="1" l="1"/>
</calcChain>
</file>

<file path=xl/sharedStrings.xml><?xml version="1.0" encoding="utf-8"?>
<sst xmlns="http://schemas.openxmlformats.org/spreadsheetml/2006/main" count="77" uniqueCount="70">
  <si>
    <t>Summe:</t>
  </si>
  <si>
    <t>Maßnahmebestandteile</t>
  </si>
  <si>
    <t>Gesamt</t>
  </si>
  <si>
    <t>     </t>
  </si>
  <si>
    <t>Insgesamt</t>
  </si>
  <si>
    <t>kalkulierter 
Abrechnungszeitraum</t>
  </si>
  <si>
    <t xml:space="preserve">LEADER-Projekt: </t>
  </si>
  <si>
    <t>Kostenbestandteil</t>
  </si>
  <si>
    <t>Sachkosten</t>
  </si>
  <si>
    <t>Angebots-Position</t>
  </si>
  <si>
    <t>Beispielfirma A</t>
  </si>
  <si>
    <t>Beispielfirma B</t>
  </si>
  <si>
    <t xml:space="preserve">  </t>
  </si>
  <si>
    <t xml:space="preserve">  Anteil Eigenmittel</t>
  </si>
  <si>
    <t>hiervon:</t>
  </si>
  <si>
    <t>1a</t>
  </si>
  <si>
    <t>1b</t>
  </si>
  <si>
    <t>2a</t>
  </si>
  <si>
    <t xml:space="preserve">Antragsteller:in: </t>
  </si>
  <si>
    <t xml:space="preserve">  Anteil weitere öffentl. Förderung 
  (z.B. Kommune, Sparkasse)</t>
  </si>
  <si>
    <t xml:space="preserve">  Anteil weitere Drittmittel (z.B. 
  zweckgebundene Spenden)</t>
  </si>
  <si>
    <t>E-Bikeladestation</t>
  </si>
  <si>
    <t>Beispielfirma C</t>
  </si>
  <si>
    <t>1c</t>
  </si>
  <si>
    <t>2b</t>
  </si>
  <si>
    <t>2c</t>
  </si>
  <si>
    <t>Beratungsfirma A</t>
  </si>
  <si>
    <t>Beratungsfirma B</t>
  </si>
  <si>
    <t>Beratungsfirma C</t>
  </si>
  <si>
    <t>2.2</t>
  </si>
  <si>
    <t>3.1</t>
  </si>
  <si>
    <t>2.4</t>
  </si>
  <si>
    <t>Station nicht nachhaltig</t>
  </si>
  <si>
    <t>zertifiziert</t>
  </si>
  <si>
    <t>gute Referenzen</t>
  </si>
  <si>
    <t>zu teuer</t>
  </si>
  <si>
    <t>Nr.</t>
  </si>
  <si>
    <t xml:space="preserve">Anbieter:in </t>
  </si>
  <si>
    <t>Angebotspreis brutto in €</t>
  </si>
  <si>
    <t xml:space="preserve">MwSt in € </t>
  </si>
  <si>
    <t>Angebotspreis netto in €</t>
  </si>
  <si>
    <t>Auswahl Angebot netto €</t>
  </si>
  <si>
    <t>Erklärungen</t>
  </si>
  <si>
    <t>Übertrag in Kostenplan:</t>
  </si>
  <si>
    <t>16.10.2023 bis 15.10.2024</t>
  </si>
  <si>
    <t>16.10.2024 bis 15.10.2025</t>
  </si>
  <si>
    <t>16.10.2025 bis 15.10.2026</t>
  </si>
  <si>
    <t>Baukosten</t>
  </si>
  <si>
    <t>Material</t>
  </si>
  <si>
    <t xml:space="preserve">Dienstleistungen </t>
  </si>
  <si>
    <t>Honorare</t>
  </si>
  <si>
    <t>s.o.</t>
  </si>
  <si>
    <t>Fiktive Ausgaben in Form von freiwilligen unentgeltlichen Arbeitsleistungen</t>
  </si>
  <si>
    <t>Recherche Nachfrage E-Bikes über Beratungsfirma</t>
  </si>
  <si>
    <t>Übersicht zur Kostenplausibilisierung - Beispiel</t>
  </si>
  <si>
    <t xml:space="preserve">Wir empfehlen die verschiedenen Angebote durchzunummerieren. </t>
  </si>
  <si>
    <t>Die Anzahl der nötigen Vergleichsangebote richtet sich nach den Wertgrenzen, bei denen es sich um Nettowerte handelt.</t>
  </si>
  <si>
    <t xml:space="preserve">Sofern die Mehrwertsteuer (bei Gemeinden) förderfähig ist, erfolgt die Förderung bezogen auf die Bruttokosten. </t>
  </si>
  <si>
    <t>Unter "Auswahl Angebot" nur die Beträge der Angebote eintragen, die Grundlage der Antragskalkulation sein sollen (z.B. 1a und 2c).</t>
  </si>
  <si>
    <t>Hinweise zur Übersicht Kostenplausibilisierung</t>
  </si>
  <si>
    <t>Hinweise zum Kosten- und Finanzierungsplan</t>
  </si>
  <si>
    <t>Kosten- und Finanzierungsplan für die Projektlaufzeit</t>
  </si>
  <si>
    <t>Gemeinkostenpauschale 15 %</t>
  </si>
  <si>
    <t>Bei Bedarf zu einzelnen Positionen im Finanzplan ergänzende Erläuterungen beifügen, z.B. hier Einstufung in TVÖD, da ansonsten für die prüfende Person die Höhe oder Berechnung der Kosten nicht ersichtlich sind.</t>
  </si>
  <si>
    <t xml:space="preserve">Datum Angebot </t>
  </si>
  <si>
    <t>gesamtes</t>
  </si>
  <si>
    <t>Erläuterungen</t>
  </si>
  <si>
    <t>16.10.2026 bis 15.10.2027</t>
  </si>
  <si>
    <t>Personalkosten Teilzeit TVÖD x</t>
  </si>
  <si>
    <t xml:space="preserve">  Anteil LEADER hier 60 % Nettokosten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</si>
</sst>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92C8"/>
        <bgColor indexed="64"/>
      </patternFill>
    </fill>
    <fill>
      <patternFill patternType="solid">
        <fgColor rgb="FFBECE4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0" xfId="0" applyFont="1"/>
    <xf numFmtId="0" fontId="0" fillId="0" borderId="0" xfId="0" applyBorder="1"/>
    <xf numFmtId="0" fontId="0" fillId="2" borderId="0" xfId="0" applyFill="1"/>
    <xf numFmtId="0" fontId="6" fillId="0" borderId="0" xfId="0" applyFont="1" applyBorder="1"/>
    <xf numFmtId="0" fontId="0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Border="1"/>
    <xf numFmtId="0" fontId="7" fillId="0" borderId="2" xfId="0" applyFont="1" applyBorder="1"/>
    <xf numFmtId="0" fontId="4" fillId="0" borderId="2" xfId="0" applyFont="1" applyBorder="1"/>
    <xf numFmtId="0" fontId="7" fillId="0" borderId="0" xfId="0" applyFont="1" applyBorder="1"/>
    <xf numFmtId="0" fontId="4" fillId="2" borderId="0" xfId="0" applyFont="1" applyFill="1"/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8" xfId="0" applyFont="1" applyBorder="1"/>
    <xf numFmtId="4" fontId="8" fillId="0" borderId="7" xfId="0" applyNumberFormat="1" applyFont="1" applyBorder="1"/>
    <xf numFmtId="0" fontId="4" fillId="2" borderId="4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2" borderId="1" xfId="0" applyFont="1" applyFill="1" applyBorder="1"/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4" xfId="0" applyFont="1" applyBorder="1"/>
    <xf numFmtId="0" fontId="7" fillId="0" borderId="1" xfId="0" applyFont="1" applyBorder="1"/>
    <xf numFmtId="4" fontId="4" fillId="0" borderId="1" xfId="0" applyNumberFormat="1" applyFont="1" applyBorder="1" applyAlignment="1">
      <alignment horizontal="left" vertical="center" wrapText="1" indent="2"/>
    </xf>
    <xf numFmtId="4" fontId="7" fillId="0" borderId="1" xfId="0" applyNumberFormat="1" applyFont="1" applyBorder="1" applyAlignment="1">
      <alignment horizontal="left" vertical="center" wrapText="1" indent="2"/>
    </xf>
    <xf numFmtId="4" fontId="8" fillId="0" borderId="7" xfId="0" applyNumberFormat="1" applyFont="1" applyBorder="1" applyAlignment="1">
      <alignment horizontal="left" indent="2"/>
    </xf>
    <xf numFmtId="4" fontId="4" fillId="0" borderId="1" xfId="0" applyNumberFormat="1" applyFont="1" applyBorder="1" applyAlignment="1">
      <alignment horizontal="left" indent="2"/>
    </xf>
    <xf numFmtId="165" fontId="3" fillId="0" borderId="9" xfId="0" applyNumberFormat="1" applyFont="1" applyBorder="1"/>
    <xf numFmtId="165" fontId="3" fillId="0" borderId="0" xfId="0" applyNumberFormat="1" applyFont="1" applyBorder="1"/>
    <xf numFmtId="0" fontId="3" fillId="0" borderId="10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/>
    <xf numFmtId="164" fontId="7" fillId="0" borderId="11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/>
    <xf numFmtId="165" fontId="3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22" xfId="0" applyFont="1" applyBorder="1"/>
    <xf numFmtId="165" fontId="3" fillId="0" borderId="2" xfId="0" applyNumberFormat="1" applyFont="1" applyBorder="1"/>
    <xf numFmtId="165" fontId="3" fillId="0" borderId="23" xfId="0" applyNumberFormat="1" applyFont="1" applyBorder="1"/>
    <xf numFmtId="0" fontId="3" fillId="0" borderId="24" xfId="0" applyFont="1" applyFill="1" applyBorder="1" applyAlignment="1">
      <alignment vertical="center" wrapText="1"/>
    </xf>
    <xf numFmtId="0" fontId="3" fillId="0" borderId="25" xfId="0" applyFont="1" applyBorder="1"/>
    <xf numFmtId="0" fontId="3" fillId="0" borderId="26" xfId="0" applyFont="1" applyBorder="1"/>
    <xf numFmtId="0" fontId="7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1" fillId="0" borderId="17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ECE4B"/>
      <color rgb="FFD9C89E"/>
      <color rgb="FF6392C8"/>
      <color rgb="FFFFCC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1" zoomScale="86" zoomScaleNormal="86" zoomScalePageLayoutView="184" workbookViewId="0">
      <selection activeCell="F40" sqref="F40"/>
    </sheetView>
  </sheetViews>
  <sheetFormatPr baseColWidth="10" defaultRowHeight="15" x14ac:dyDescent="0.25"/>
  <cols>
    <col min="1" max="1" width="6.7265625" customWidth="1"/>
    <col min="2" max="2" width="23.26953125" customWidth="1"/>
    <col min="3" max="3" width="17.7265625" customWidth="1"/>
    <col min="4" max="4" width="14" customWidth="1"/>
    <col min="5" max="5" width="12.453125" customWidth="1"/>
    <col min="6" max="6" width="11.54296875" customWidth="1"/>
    <col min="7" max="7" width="11" customWidth="1"/>
    <col min="8" max="8" width="11.453125" customWidth="1"/>
    <col min="9" max="9" width="14.54296875" customWidth="1"/>
    <col min="10" max="10" width="17.7265625" style="3" customWidth="1"/>
  </cols>
  <sheetData>
    <row r="1" spans="1:13" ht="35.1" customHeight="1" x14ac:dyDescent="0.25">
      <c r="A1" s="80" t="s">
        <v>54</v>
      </c>
      <c r="B1" s="80"/>
      <c r="C1" s="80"/>
      <c r="D1" s="80"/>
      <c r="E1" s="80"/>
      <c r="F1" s="80"/>
      <c r="G1" s="80"/>
      <c r="H1" s="80"/>
      <c r="I1" s="80"/>
      <c r="J1" s="80"/>
    </row>
    <row r="2" spans="1:13" ht="25.05" customHeight="1" x14ac:dyDescent="0.3">
      <c r="A2" s="8"/>
      <c r="B2" s="9" t="s">
        <v>18</v>
      </c>
      <c r="C2" s="9"/>
      <c r="D2" s="10"/>
      <c r="E2" s="8"/>
      <c r="F2" s="8"/>
      <c r="G2" s="8"/>
      <c r="H2" s="11"/>
      <c r="I2" s="8"/>
      <c r="J2" s="8"/>
      <c r="K2" s="5"/>
    </row>
    <row r="3" spans="1:13" ht="25.05" customHeight="1" x14ac:dyDescent="0.3">
      <c r="A3" s="8"/>
      <c r="B3" s="9" t="s">
        <v>6</v>
      </c>
      <c r="C3" s="9"/>
      <c r="D3" s="10"/>
      <c r="E3" s="8"/>
      <c r="F3" s="8"/>
      <c r="G3" s="8"/>
      <c r="H3" s="11"/>
      <c r="I3" s="8"/>
      <c r="J3" s="8"/>
      <c r="K3" s="4"/>
      <c r="L3" s="2"/>
      <c r="M3" s="2"/>
    </row>
    <row r="4" spans="1:13" ht="10.050000000000001" customHeight="1" thickBot="1" x14ac:dyDescent="0.35">
      <c r="A4" s="6"/>
      <c r="B4" s="6"/>
      <c r="C4" s="6"/>
      <c r="D4" s="6"/>
      <c r="E4" s="6"/>
      <c r="F4" s="6"/>
      <c r="G4" s="6"/>
      <c r="H4" s="6"/>
      <c r="I4" s="6"/>
      <c r="J4" s="12"/>
    </row>
    <row r="5" spans="1:13" s="1" customFormat="1" ht="57" customHeight="1" x14ac:dyDescent="0.25">
      <c r="A5" s="75" t="s">
        <v>36</v>
      </c>
      <c r="B5" s="76" t="s">
        <v>7</v>
      </c>
      <c r="C5" s="76" t="s">
        <v>37</v>
      </c>
      <c r="D5" s="77" t="s">
        <v>64</v>
      </c>
      <c r="E5" s="78" t="s">
        <v>9</v>
      </c>
      <c r="F5" s="78" t="s">
        <v>38</v>
      </c>
      <c r="G5" s="77" t="s">
        <v>39</v>
      </c>
      <c r="H5" s="78" t="s">
        <v>40</v>
      </c>
      <c r="I5" s="78" t="s">
        <v>41</v>
      </c>
      <c r="J5" s="78" t="s">
        <v>42</v>
      </c>
    </row>
    <row r="6" spans="1:13" s="1" customFormat="1" ht="25.5" customHeight="1" x14ac:dyDescent="0.25">
      <c r="A6" s="13" t="s">
        <v>15</v>
      </c>
      <c r="B6" s="25" t="s">
        <v>21</v>
      </c>
      <c r="C6" s="25" t="s">
        <v>10</v>
      </c>
      <c r="D6" s="14">
        <v>45392</v>
      </c>
      <c r="E6" s="15" t="s">
        <v>29</v>
      </c>
      <c r="F6" s="29">
        <v>3500</v>
      </c>
      <c r="G6" s="29">
        <v>558.82352941176464</v>
      </c>
      <c r="H6" s="29">
        <v>2941.1764705882351</v>
      </c>
      <c r="I6" s="30">
        <v>2857.1428571428569</v>
      </c>
      <c r="J6" s="26" t="s">
        <v>33</v>
      </c>
    </row>
    <row r="7" spans="1:13" s="1" customFormat="1" ht="25.5" customHeight="1" x14ac:dyDescent="0.25">
      <c r="A7" s="13" t="s">
        <v>16</v>
      </c>
      <c r="B7" s="13"/>
      <c r="C7" s="13" t="s">
        <v>11</v>
      </c>
      <c r="D7" s="14">
        <v>45394</v>
      </c>
      <c r="E7" s="15" t="s">
        <v>30</v>
      </c>
      <c r="F7" s="29">
        <v>3400</v>
      </c>
      <c r="G7" s="29">
        <v>542.85714285714289</v>
      </c>
      <c r="H7" s="29">
        <v>2857.1428571428569</v>
      </c>
      <c r="I7" s="29"/>
      <c r="J7" s="17" t="s">
        <v>32</v>
      </c>
    </row>
    <row r="8" spans="1:13" s="1" customFormat="1" ht="25.5" customHeight="1" x14ac:dyDescent="0.25">
      <c r="A8" s="13" t="s">
        <v>23</v>
      </c>
      <c r="B8" s="13"/>
      <c r="C8" s="13" t="s">
        <v>22</v>
      </c>
      <c r="D8" s="14">
        <v>45395</v>
      </c>
      <c r="E8" s="15" t="s">
        <v>31</v>
      </c>
      <c r="F8" s="29">
        <v>3650</v>
      </c>
      <c r="G8" s="29">
        <v>583</v>
      </c>
      <c r="H8" s="29">
        <v>3067</v>
      </c>
      <c r="I8" s="29"/>
      <c r="J8" s="17" t="s">
        <v>35</v>
      </c>
    </row>
    <row r="9" spans="1:13" s="1" customFormat="1" ht="32.1" customHeight="1" x14ac:dyDescent="0.25">
      <c r="A9" s="13" t="s">
        <v>17</v>
      </c>
      <c r="B9" s="25" t="s">
        <v>53</v>
      </c>
      <c r="C9" s="37" t="s">
        <v>26</v>
      </c>
      <c r="D9" s="14">
        <v>45397</v>
      </c>
      <c r="E9" s="74" t="s">
        <v>65</v>
      </c>
      <c r="F9" s="29">
        <v>6000</v>
      </c>
      <c r="G9" s="29">
        <v>958</v>
      </c>
      <c r="H9" s="29">
        <v>5042</v>
      </c>
      <c r="I9" s="29"/>
      <c r="J9" s="17"/>
    </row>
    <row r="10" spans="1:13" s="1" customFormat="1" ht="25.5" customHeight="1" x14ac:dyDescent="0.25">
      <c r="A10" s="13" t="s">
        <v>24</v>
      </c>
      <c r="B10" s="13"/>
      <c r="C10" s="13" t="s">
        <v>27</v>
      </c>
      <c r="D10" s="14">
        <v>45397</v>
      </c>
      <c r="E10" s="74" t="s">
        <v>65</v>
      </c>
      <c r="F10" s="29">
        <v>7000</v>
      </c>
      <c r="G10" s="29">
        <v>1118</v>
      </c>
      <c r="H10" s="29">
        <v>5882</v>
      </c>
      <c r="I10" s="29"/>
      <c r="J10" s="17" t="s">
        <v>35</v>
      </c>
    </row>
    <row r="11" spans="1:13" s="1" customFormat="1" ht="25.5" customHeight="1" x14ac:dyDescent="0.25">
      <c r="A11" s="13" t="s">
        <v>25</v>
      </c>
      <c r="B11" s="13"/>
      <c r="C11" s="25" t="s">
        <v>28</v>
      </c>
      <c r="D11" s="14">
        <v>45398</v>
      </c>
      <c r="E11" s="74" t="s">
        <v>65</v>
      </c>
      <c r="F11" s="29">
        <v>6500</v>
      </c>
      <c r="G11" s="29">
        <v>1038</v>
      </c>
      <c r="H11" s="29">
        <v>5462</v>
      </c>
      <c r="I11" s="30">
        <v>6500</v>
      </c>
      <c r="J11" s="26" t="s">
        <v>34</v>
      </c>
    </row>
    <row r="12" spans="1:13" s="1" customFormat="1" ht="25.5" customHeight="1" x14ac:dyDescent="0.25">
      <c r="A12" s="13"/>
      <c r="B12" s="13"/>
      <c r="C12" s="13"/>
      <c r="D12" s="13"/>
      <c r="E12" s="18"/>
      <c r="F12" s="16"/>
      <c r="G12" s="16"/>
      <c r="H12" s="16"/>
      <c r="I12" s="29"/>
      <c r="J12" s="17"/>
    </row>
    <row r="13" spans="1:13" ht="25.05" customHeight="1" x14ac:dyDescent="0.3">
      <c r="A13" s="8"/>
      <c r="B13" s="8"/>
      <c r="C13" s="8"/>
      <c r="D13" s="27" t="s">
        <v>0</v>
      </c>
      <c r="E13" s="19"/>
      <c r="F13" s="20"/>
      <c r="G13" s="20"/>
      <c r="H13" s="20"/>
      <c r="I13" s="31">
        <f>SUBTOTAL(109,I6:I12)</f>
        <v>9357.1428571428569</v>
      </c>
      <c r="J13" s="21"/>
    </row>
    <row r="14" spans="1:13" ht="21.75" customHeight="1" x14ac:dyDescent="0.3">
      <c r="A14" s="8"/>
      <c r="B14" s="8"/>
      <c r="C14" s="8"/>
      <c r="D14" s="28" t="s">
        <v>43</v>
      </c>
      <c r="E14" s="22"/>
      <c r="F14" s="23"/>
      <c r="G14" s="23"/>
      <c r="H14" s="23"/>
      <c r="I14" s="32">
        <f>I13</f>
        <v>9357.1428571428569</v>
      </c>
      <c r="J14" s="24"/>
    </row>
    <row r="15" spans="1:13" ht="15.6" x14ac:dyDescent="0.3">
      <c r="A15" s="6"/>
      <c r="B15" s="6"/>
      <c r="C15" s="6"/>
      <c r="D15" s="6"/>
      <c r="E15" s="6"/>
      <c r="F15" s="6"/>
      <c r="G15" s="6"/>
      <c r="H15" s="6"/>
      <c r="I15" s="6"/>
      <c r="J15" s="12"/>
    </row>
    <row r="16" spans="1:13" ht="20.25" customHeight="1" x14ac:dyDescent="0.3">
      <c r="A16" s="6"/>
      <c r="B16" s="73" t="s">
        <v>59</v>
      </c>
      <c r="C16" s="38"/>
      <c r="D16" s="6"/>
      <c r="E16" s="6"/>
      <c r="F16" s="6"/>
      <c r="G16" s="6"/>
      <c r="H16" s="6"/>
      <c r="I16" s="6"/>
      <c r="J16"/>
    </row>
    <row r="17" spans="1:10" ht="21" customHeight="1" x14ac:dyDescent="0.3">
      <c r="A17" s="6"/>
      <c r="B17" s="84" t="s">
        <v>55</v>
      </c>
      <c r="C17" s="84"/>
      <c r="D17" s="84"/>
      <c r="E17" s="84"/>
      <c r="F17" s="84"/>
      <c r="G17" s="84"/>
      <c r="H17" s="84"/>
      <c r="I17" s="84"/>
      <c r="J17" s="84"/>
    </row>
    <row r="18" spans="1:10" ht="21" customHeight="1" x14ac:dyDescent="0.3">
      <c r="A18" s="6"/>
      <c r="B18" s="84" t="s">
        <v>56</v>
      </c>
      <c r="C18" s="84"/>
      <c r="D18" s="84"/>
      <c r="E18" s="84"/>
      <c r="F18" s="84"/>
      <c r="G18" s="84"/>
      <c r="H18" s="84"/>
      <c r="I18" s="84"/>
      <c r="J18" s="84"/>
    </row>
    <row r="19" spans="1:10" ht="25.5" customHeight="1" x14ac:dyDescent="0.3">
      <c r="A19" s="6"/>
      <c r="B19" s="84" t="s">
        <v>57</v>
      </c>
      <c r="C19" s="84"/>
      <c r="D19" s="84"/>
      <c r="E19" s="84"/>
      <c r="F19" s="84"/>
      <c r="G19" s="84"/>
      <c r="H19" s="84"/>
      <c r="I19" s="84"/>
      <c r="J19" s="84"/>
    </row>
    <row r="20" spans="1:10" ht="21.75" customHeight="1" x14ac:dyDescent="0.3">
      <c r="A20" s="6"/>
      <c r="B20" s="81" t="s">
        <v>58</v>
      </c>
      <c r="C20" s="82"/>
      <c r="D20" s="82"/>
      <c r="E20" s="82"/>
      <c r="F20" s="82"/>
      <c r="G20" s="82"/>
      <c r="H20" s="82"/>
      <c r="I20" s="82"/>
      <c r="J20" s="82"/>
    </row>
    <row r="21" spans="1:10" ht="15" customHeigh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spans="1:10" ht="22.5" customHeight="1" x14ac:dyDescent="0.3">
      <c r="A22" s="6"/>
      <c r="B22" s="83" t="s">
        <v>60</v>
      </c>
      <c r="C22" s="83"/>
      <c r="D22" s="39"/>
      <c r="E22" s="39"/>
      <c r="F22" s="39"/>
      <c r="G22" s="39"/>
      <c r="H22" s="39"/>
      <c r="I22" s="39"/>
      <c r="J22" s="39"/>
    </row>
    <row r="23" spans="1:10" ht="33" customHeight="1" x14ac:dyDescent="0.3">
      <c r="A23" s="6"/>
      <c r="B23" s="81" t="s">
        <v>63</v>
      </c>
      <c r="C23" s="82"/>
      <c r="D23" s="82"/>
      <c r="E23" s="82"/>
      <c r="F23" s="82"/>
      <c r="G23" s="82"/>
      <c r="H23" s="82"/>
      <c r="I23" s="82"/>
      <c r="J23" s="82"/>
    </row>
    <row r="24" spans="1:10" ht="15.6" x14ac:dyDescent="0.3">
      <c r="A24" s="6"/>
      <c r="B24" s="6"/>
      <c r="C24" s="6"/>
      <c r="D24" s="6"/>
      <c r="E24" s="6"/>
      <c r="F24" s="6"/>
      <c r="G24" s="6"/>
      <c r="H24" s="6"/>
      <c r="I24" s="6"/>
      <c r="J24" s="12"/>
    </row>
    <row r="25" spans="1:10" ht="18.600000000000001" thickBot="1" x14ac:dyDescent="0.4">
      <c r="A25" s="6"/>
      <c r="B25" s="79" t="s">
        <v>61</v>
      </c>
      <c r="C25" s="79"/>
      <c r="D25" s="79"/>
      <c r="E25" s="6"/>
      <c r="F25" s="6"/>
      <c r="G25" s="6"/>
      <c r="H25" s="6"/>
      <c r="I25" s="6"/>
      <c r="J25" s="12"/>
    </row>
    <row r="26" spans="1:10" ht="22.5" customHeight="1" x14ac:dyDescent="0.3">
      <c r="A26" s="6"/>
      <c r="B26" s="76" t="s">
        <v>1</v>
      </c>
      <c r="C26" s="76" t="s">
        <v>66</v>
      </c>
      <c r="D26" s="77">
        <v>2024</v>
      </c>
      <c r="E26" s="77">
        <v>2025</v>
      </c>
      <c r="F26" s="77">
        <v>2026</v>
      </c>
      <c r="G26" s="77">
        <v>2027</v>
      </c>
      <c r="H26" s="77" t="s">
        <v>2</v>
      </c>
      <c r="I26" s="6"/>
      <c r="J26" s="12"/>
    </row>
    <row r="27" spans="1:10" ht="41.1" customHeight="1" x14ac:dyDescent="0.3">
      <c r="A27" s="6"/>
      <c r="B27" s="25" t="s">
        <v>5</v>
      </c>
      <c r="C27" s="25"/>
      <c r="D27" s="41" t="s">
        <v>44</v>
      </c>
      <c r="E27" s="41" t="s">
        <v>45</v>
      </c>
      <c r="F27" s="41" t="s">
        <v>46</v>
      </c>
      <c r="G27" s="86" t="s">
        <v>67</v>
      </c>
      <c r="H27" s="40"/>
      <c r="I27" s="6"/>
      <c r="J27" s="12"/>
    </row>
    <row r="28" spans="1:10" ht="18.75" customHeight="1" x14ac:dyDescent="0.3">
      <c r="A28" s="6"/>
      <c r="B28" s="42" t="s">
        <v>8</v>
      </c>
      <c r="C28" s="42"/>
      <c r="D28" s="49"/>
      <c r="E28" s="57"/>
      <c r="F28" s="58"/>
      <c r="G28" s="58"/>
      <c r="H28" s="49"/>
      <c r="I28" s="6"/>
      <c r="J28" s="12"/>
    </row>
    <row r="29" spans="1:10" ht="20.55" customHeight="1" x14ac:dyDescent="0.3">
      <c r="A29" s="6"/>
      <c r="B29" s="43" t="s">
        <v>48</v>
      </c>
      <c r="C29" s="43" t="s">
        <v>51</v>
      </c>
      <c r="D29" s="36">
        <f>2857.14285714286/2</f>
        <v>1428.57142857143</v>
      </c>
      <c r="E29" s="36">
        <f>2857.14285714286/2</f>
        <v>1428.57142857143</v>
      </c>
      <c r="F29" s="35">
        <v>0</v>
      </c>
      <c r="G29" s="35"/>
      <c r="H29" s="50">
        <f>D29+E29+F29</f>
        <v>2857.1428571428601</v>
      </c>
      <c r="I29" s="6"/>
      <c r="J29" s="12"/>
    </row>
    <row r="30" spans="1:10" ht="18" customHeight="1" x14ac:dyDescent="0.3">
      <c r="A30" s="6"/>
      <c r="B30" s="43" t="s">
        <v>49</v>
      </c>
      <c r="C30" s="43" t="s">
        <v>51</v>
      </c>
      <c r="D30" s="36">
        <f>6500/3.3</f>
        <v>1969.6969696969697</v>
      </c>
      <c r="E30" s="36">
        <f>6500/3.3</f>
        <v>1969.6969696969697</v>
      </c>
      <c r="F30" s="35">
        <v>1969.7</v>
      </c>
      <c r="G30" s="35">
        <v>0</v>
      </c>
      <c r="H30" s="50">
        <f>E30+F30+G30</f>
        <v>3939.3969696969698</v>
      </c>
      <c r="I30" s="6"/>
      <c r="J30" s="12"/>
    </row>
    <row r="31" spans="1:10" ht="15.6" x14ac:dyDescent="0.3">
      <c r="A31" s="6"/>
      <c r="B31" s="52" t="s">
        <v>50</v>
      </c>
      <c r="C31" s="52"/>
      <c r="D31" s="53"/>
      <c r="E31" s="53"/>
      <c r="F31" s="54"/>
      <c r="G31" s="54"/>
      <c r="H31" s="53">
        <f>SUM(D31:G31)</f>
        <v>0</v>
      </c>
      <c r="I31" s="6"/>
      <c r="J31" s="12"/>
    </row>
    <row r="32" spans="1:10" ht="20.25" customHeight="1" x14ac:dyDescent="0.3">
      <c r="A32" s="6"/>
      <c r="B32" s="59" t="s">
        <v>47</v>
      </c>
      <c r="C32" s="60"/>
      <c r="D32" s="61"/>
      <c r="E32" s="61"/>
      <c r="F32" s="62"/>
      <c r="G32" s="61"/>
      <c r="H32" s="62">
        <f t="shared" ref="H32:H36" si="0">SUM(D32:G32)</f>
        <v>0</v>
      </c>
      <c r="I32" s="6"/>
      <c r="J32" s="12"/>
    </row>
    <row r="33" spans="1:10" ht="21.75" customHeight="1" x14ac:dyDescent="0.3">
      <c r="A33" s="6"/>
      <c r="B33" s="59" t="s">
        <v>68</v>
      </c>
      <c r="C33" s="60"/>
      <c r="D33" s="61">
        <f>3000*6/2</f>
        <v>9000</v>
      </c>
      <c r="E33" s="61">
        <f>3000*12/2</f>
        <v>18000</v>
      </c>
      <c r="F33" s="61">
        <v>9000</v>
      </c>
      <c r="G33" s="61">
        <v>0</v>
      </c>
      <c r="H33" s="62">
        <f t="shared" si="0"/>
        <v>36000</v>
      </c>
      <c r="I33" s="6"/>
      <c r="J33" s="12"/>
    </row>
    <row r="34" spans="1:10" ht="20.25" customHeight="1" x14ac:dyDescent="0.3">
      <c r="A34" s="6"/>
      <c r="B34" s="59" t="s">
        <v>62</v>
      </c>
      <c r="C34" s="60"/>
      <c r="D34" s="61">
        <f>D33*0.15</f>
        <v>1350</v>
      </c>
      <c r="E34" s="61">
        <f>E33*0.15</f>
        <v>2700</v>
      </c>
      <c r="F34" s="61">
        <v>1350</v>
      </c>
      <c r="G34" s="61">
        <v>0</v>
      </c>
      <c r="H34" s="62">
        <f t="shared" si="0"/>
        <v>5400</v>
      </c>
      <c r="I34" s="6"/>
      <c r="J34" s="12"/>
    </row>
    <row r="35" spans="1:10" ht="43.8" thickBot="1" x14ac:dyDescent="0.35">
      <c r="A35" s="6"/>
      <c r="B35" s="55" t="s">
        <v>52</v>
      </c>
      <c r="C35" s="55"/>
      <c r="D35" s="56" t="s">
        <v>3</v>
      </c>
      <c r="E35" s="56" t="s">
        <v>3</v>
      </c>
      <c r="F35" s="56" t="s">
        <v>3</v>
      </c>
      <c r="G35" s="56" t="s">
        <v>3</v>
      </c>
      <c r="H35" s="63">
        <f t="shared" si="0"/>
        <v>0</v>
      </c>
      <c r="I35" s="6"/>
      <c r="J35" s="12"/>
    </row>
    <row r="36" spans="1:10" ht="16.2" thickBot="1" x14ac:dyDescent="0.35">
      <c r="A36" s="6"/>
      <c r="B36" s="44" t="s">
        <v>4</v>
      </c>
      <c r="C36" s="44"/>
      <c r="D36" s="48">
        <f>SUM(D31:D35)</f>
        <v>10350</v>
      </c>
      <c r="E36" s="48">
        <f>SUM(E31:E35)</f>
        <v>20700</v>
      </c>
      <c r="F36" s="48">
        <f>SUM(F31:F35)</f>
        <v>10350</v>
      </c>
      <c r="G36" s="48">
        <f>SUM(G31:G35)</f>
        <v>0</v>
      </c>
      <c r="H36" s="51">
        <f t="shared" si="0"/>
        <v>41400</v>
      </c>
      <c r="I36" s="6"/>
      <c r="J36" s="12"/>
    </row>
    <row r="37" spans="1:10" ht="15.6" x14ac:dyDescent="0.3">
      <c r="A37" s="6"/>
      <c r="B37" s="70" t="s">
        <v>14</v>
      </c>
      <c r="C37" s="70"/>
      <c r="D37" s="71"/>
      <c r="E37" s="71"/>
      <c r="F37" s="71"/>
      <c r="G37" s="71"/>
      <c r="H37" s="72"/>
      <c r="I37" s="6"/>
      <c r="J37" s="12"/>
    </row>
    <row r="38" spans="1:10" ht="15.6" x14ac:dyDescent="0.3">
      <c r="A38" s="6" t="s">
        <v>12</v>
      </c>
      <c r="B38" s="85" t="s">
        <v>69</v>
      </c>
      <c r="C38" s="47"/>
      <c r="D38" s="61">
        <f>D36*0.6</f>
        <v>6210</v>
      </c>
      <c r="E38" s="61">
        <f>E36*0.6</f>
        <v>12420</v>
      </c>
      <c r="F38" s="61">
        <f>F36*0.6</f>
        <v>6210</v>
      </c>
      <c r="G38" s="61">
        <f>G36*0.5</f>
        <v>0</v>
      </c>
      <c r="H38" s="61">
        <f>H36*0.6</f>
        <v>24840</v>
      </c>
      <c r="I38" s="6"/>
      <c r="J38" s="12"/>
    </row>
    <row r="39" spans="1:10" ht="15.6" x14ac:dyDescent="0.3">
      <c r="A39" s="6"/>
      <c r="B39" s="45" t="s">
        <v>13</v>
      </c>
      <c r="C39" s="45"/>
      <c r="D39" s="33"/>
      <c r="E39" s="33"/>
      <c r="F39" s="33"/>
      <c r="G39" s="33"/>
      <c r="H39" s="64"/>
      <c r="I39" s="6"/>
      <c r="J39" s="12"/>
    </row>
    <row r="40" spans="1:10" ht="43.2" x14ac:dyDescent="0.3">
      <c r="A40" s="6"/>
      <c r="B40" s="46" t="s">
        <v>19</v>
      </c>
      <c r="C40" s="47"/>
      <c r="D40" s="34"/>
      <c r="E40" s="34"/>
      <c r="F40" s="34"/>
      <c r="G40" s="34"/>
      <c r="H40" s="65"/>
      <c r="I40" s="6"/>
      <c r="J40" s="12"/>
    </row>
    <row r="41" spans="1:10" ht="28.8" x14ac:dyDescent="0.3">
      <c r="A41" s="6"/>
      <c r="B41" s="66" t="s">
        <v>20</v>
      </c>
      <c r="C41" s="67"/>
      <c r="D41" s="68"/>
      <c r="E41" s="68"/>
      <c r="F41" s="68"/>
      <c r="G41" s="68"/>
      <c r="H41" s="69"/>
      <c r="I41" s="6"/>
      <c r="J41" s="12"/>
    </row>
    <row r="42" spans="1:10" ht="15.6" x14ac:dyDescent="0.3">
      <c r="A42" s="6"/>
      <c r="B42" s="6"/>
      <c r="C42" s="6"/>
      <c r="D42" s="6"/>
      <c r="E42" s="6"/>
      <c r="F42" s="6"/>
      <c r="G42" s="6"/>
      <c r="H42" s="6"/>
      <c r="I42" s="6"/>
      <c r="J42" s="12"/>
    </row>
    <row r="43" spans="1:10" ht="15.6" x14ac:dyDescent="0.3">
      <c r="A43" s="6"/>
      <c r="B43" s="6"/>
      <c r="C43" s="6"/>
      <c r="D43" s="6"/>
      <c r="E43" s="6"/>
      <c r="F43" s="6"/>
      <c r="G43" s="6"/>
      <c r="H43" s="6"/>
      <c r="I43" s="6"/>
      <c r="J43" s="12"/>
    </row>
    <row r="44" spans="1:10" ht="15.6" x14ac:dyDescent="0.3">
      <c r="A44" s="6"/>
      <c r="B44" s="6"/>
      <c r="C44" s="6"/>
      <c r="D44" s="6"/>
      <c r="E44" s="6"/>
      <c r="F44" s="6"/>
      <c r="G44" s="6"/>
      <c r="H44" s="6"/>
      <c r="I44" s="6"/>
      <c r="J44" s="12"/>
    </row>
  </sheetData>
  <mergeCells count="8">
    <mergeCell ref="B25:D25"/>
    <mergeCell ref="A1:J1"/>
    <mergeCell ref="B23:J23"/>
    <mergeCell ref="B20:J20"/>
    <mergeCell ref="B22:C22"/>
    <mergeCell ref="B17:J17"/>
    <mergeCell ref="B18:J18"/>
    <mergeCell ref="B19:J19"/>
  </mergeCells>
  <pageMargins left="0.51181102362204722" right="0.19685039370078741" top="0.59055118110236227" bottom="0.59055118110236227" header="0.31496062992125984" footer="0.31496062992125984"/>
  <pageSetup paperSize="9" scale="77" orientation="landscape" r:id="rId1"/>
  <headerFoot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Brigitte</dc:creator>
  <cp:lastModifiedBy>Uhlenbrock, Silke</cp:lastModifiedBy>
  <cp:lastPrinted>2024-03-20T11:00:33Z</cp:lastPrinted>
  <dcterms:created xsi:type="dcterms:W3CDTF">2016-03-14T07:33:22Z</dcterms:created>
  <dcterms:modified xsi:type="dcterms:W3CDTF">2024-04-22T11:45:54Z</dcterms:modified>
</cp:coreProperties>
</file>